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Office\Desktop\Документы\Меню\2025\"/>
    </mc:Choice>
  </mc:AlternateContent>
  <xr:revisionPtr revIDLastSave="0" documentId="13_ncr:1_{80089E6D-9889-4EB7-BB34-AD16D9BCC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" l="1"/>
  <c r="G127" i="1"/>
  <c r="H127" i="1"/>
  <c r="I127" i="1"/>
  <c r="J127" i="1"/>
  <c r="L231" i="1"/>
  <c r="L221" i="1"/>
  <c r="L213" i="1"/>
  <c r="L203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F119" i="1" l="1"/>
  <c r="J119" i="1"/>
  <c r="L233" i="1"/>
  <c r="L232" i="1"/>
  <c r="G119" i="1"/>
  <c r="I214" i="1"/>
  <c r="H214" i="1"/>
  <c r="J214" i="1"/>
  <c r="I119" i="1"/>
  <c r="G214" i="1"/>
  <c r="F214" i="1"/>
  <c r="H119" i="1"/>
  <c r="B233" i="1"/>
  <c r="A233" i="1"/>
  <c r="L194" i="1"/>
  <c r="J232" i="1"/>
  <c r="I232" i="1"/>
  <c r="H232" i="1"/>
  <c r="G232" i="1"/>
  <c r="F232" i="1"/>
  <c r="B223" i="1"/>
  <c r="A223" i="1"/>
  <c r="L184" i="1"/>
  <c r="J222" i="1"/>
  <c r="I222" i="1"/>
  <c r="H222" i="1"/>
  <c r="G222" i="1"/>
  <c r="F222" i="1"/>
  <c r="B195" i="1"/>
  <c r="A195" i="1"/>
  <c r="L175" i="1"/>
  <c r="J194" i="1"/>
  <c r="I194" i="1"/>
  <c r="H194" i="1"/>
  <c r="G194" i="1"/>
  <c r="F194" i="1"/>
  <c r="B185" i="1"/>
  <c r="A185" i="1"/>
  <c r="L165" i="1"/>
  <c r="J184" i="1"/>
  <c r="I184" i="1"/>
  <c r="H184" i="1"/>
  <c r="G184" i="1"/>
  <c r="F184" i="1"/>
  <c r="B176" i="1"/>
  <c r="A176" i="1"/>
  <c r="L156" i="1"/>
  <c r="J175" i="1"/>
  <c r="I175" i="1"/>
  <c r="H175" i="1"/>
  <c r="G175" i="1"/>
  <c r="F175" i="1"/>
  <c r="B166" i="1"/>
  <c r="A166" i="1"/>
  <c r="L146" i="1"/>
  <c r="J165" i="1"/>
  <c r="I165" i="1"/>
  <c r="H165" i="1"/>
  <c r="G165" i="1"/>
  <c r="F165" i="1"/>
  <c r="B157" i="1"/>
  <c r="A157" i="1"/>
  <c r="L137" i="1"/>
  <c r="J156" i="1"/>
  <c r="I156" i="1"/>
  <c r="H156" i="1"/>
  <c r="G156" i="1"/>
  <c r="F156" i="1"/>
  <c r="B147" i="1"/>
  <c r="A147" i="1"/>
  <c r="L127" i="1"/>
  <c r="J146" i="1"/>
  <c r="I146" i="1"/>
  <c r="H146" i="1"/>
  <c r="G146" i="1"/>
  <c r="F146" i="1"/>
  <c r="B138" i="1"/>
  <c r="A138" i="1"/>
  <c r="L118" i="1"/>
  <c r="J137" i="1"/>
  <c r="I137" i="1"/>
  <c r="H137" i="1"/>
  <c r="G137" i="1"/>
  <c r="F137" i="1"/>
  <c r="B128" i="1"/>
  <c r="A128" i="1"/>
  <c r="L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38" i="1"/>
  <c r="L119" i="1"/>
  <c r="L43" i="1"/>
  <c r="H233" i="1"/>
  <c r="F157" i="1"/>
  <c r="L62" i="1"/>
  <c r="L176" i="1"/>
  <c r="L157" i="1"/>
  <c r="L81" i="1"/>
  <c r="L234" i="1" s="1"/>
  <c r="L195" i="1"/>
  <c r="J195" i="1"/>
  <c r="F195" i="1"/>
  <c r="J176" i="1"/>
  <c r="F176" i="1"/>
  <c r="J157" i="1"/>
  <c r="F233" i="1"/>
  <c r="J233" i="1"/>
  <c r="H195" i="1"/>
  <c r="G195" i="1"/>
  <c r="I195" i="1"/>
  <c r="G176" i="1"/>
  <c r="I176" i="1"/>
  <c r="H176" i="1"/>
  <c r="I157" i="1"/>
  <c r="H157" i="1"/>
  <c r="G157" i="1"/>
  <c r="I138" i="1"/>
  <c r="I233" i="1"/>
  <c r="G233" i="1"/>
  <c r="F138" i="1"/>
  <c r="G138" i="1"/>
  <c r="J138" i="1"/>
  <c r="H138" i="1"/>
  <c r="H100" i="1"/>
  <c r="G100" i="1"/>
  <c r="J100" i="1"/>
  <c r="I100" i="1"/>
  <c r="F100" i="1"/>
  <c r="I62" i="1"/>
  <c r="I81" i="1"/>
  <c r="J81" i="1"/>
  <c r="H81" i="1"/>
  <c r="G81" i="1"/>
  <c r="F81" i="1"/>
  <c r="H62" i="1"/>
  <c r="J62" i="1"/>
  <c r="G62" i="1"/>
  <c r="F62" i="1"/>
  <c r="J43" i="1"/>
  <c r="F43" i="1"/>
  <c r="I43" i="1"/>
  <c r="H43" i="1"/>
  <c r="G43" i="1"/>
  <c r="J24" i="1"/>
  <c r="G24" i="1"/>
  <c r="I24" i="1"/>
  <c r="H24" i="1"/>
  <c r="F24" i="1"/>
  <c r="J234" i="1" l="1"/>
  <c r="F234" i="1"/>
  <c r="H234" i="1"/>
  <c r="I234" i="1"/>
  <c r="G234" i="1"/>
</calcChain>
</file>

<file path=xl/sharedStrings.xml><?xml version="1.0" encoding="utf-8"?>
<sst xmlns="http://schemas.openxmlformats.org/spreadsheetml/2006/main" count="351" uniqueCount="104">
  <si>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</si>
  <si>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</si>
  <si>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</si>
  <si>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</si>
  <si>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</si>
  <si>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</si>
  <si>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</si>
  <si>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</si>
  <si>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</si>
  <si>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</si>
  <si>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</si>
  <si>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</si>
  <si>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</si>
  <si>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</si>
  <si>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</si>
  <si>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</si>
  <si>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</si>
  <si>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</si>
  <si>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</si>
  <si>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</si>
  <si>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</si>
  <si>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</si>
  <si>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</si>
  <si>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</si>
  <si>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</si>
  <si>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</si>
  <si>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</si>
  <si>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</si>
  <si>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</si>
  <si>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</si>
  <si>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</si>
  <si>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</si>
  <si>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</si>
  <si>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</si>
  <si>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</si>
  <si>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</si>
  <si>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</si>
  <si>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</si>
  <si>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</si>
  <si>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Средняя школа №1</t>
  </si>
  <si>
    <t>Чай с сахаром</t>
  </si>
  <si>
    <t>Генеральный директор</t>
  </si>
  <si>
    <t>Алатырева Е,В.</t>
  </si>
  <si>
    <t>627,628,629,1994</t>
  </si>
  <si>
    <t>Батон йодированный</t>
  </si>
  <si>
    <t>ТУ 10 71 11-00248363077-2016</t>
  </si>
  <si>
    <t>Овощи по сезону</t>
  </si>
  <si>
    <t>Борщ из свежей капусты с картофелем и сметаной</t>
  </si>
  <si>
    <t>Тефтели мясные с томатным соусом</t>
  </si>
  <si>
    <t>Каша гречневая рассыпчатая</t>
  </si>
  <si>
    <t>Хлеб ржаной</t>
  </si>
  <si>
    <t>ГОСТ 2077-84</t>
  </si>
  <si>
    <t>Напиток с витаминами "Витошка"</t>
  </si>
  <si>
    <t>ттк</t>
  </si>
  <si>
    <t>Котлета из мяса кур</t>
  </si>
  <si>
    <t>Картофельное пюре</t>
  </si>
  <si>
    <t>Суп картофельный рыбный</t>
  </si>
  <si>
    <t>627,628,629, 1994</t>
  </si>
  <si>
    <t>Каша рисовая молочная вязкая с маслом сливочным</t>
  </si>
  <si>
    <t>Яйцо вареное</t>
  </si>
  <si>
    <t>Сыр порционно</t>
  </si>
  <si>
    <t>Макаронные изделия отварные</t>
  </si>
  <si>
    <t>Компот из свежих плодов с витамином С</t>
  </si>
  <si>
    <t>Суп картофельный с яйцом</t>
  </si>
  <si>
    <t>Рагу из птицы</t>
  </si>
  <si>
    <t>Выпечное изделие</t>
  </si>
  <si>
    <t>Рис отварной</t>
  </si>
  <si>
    <t>Компот из смеси свежих плодов с/м</t>
  </si>
  <si>
    <t>262,1994 ттк 38</t>
  </si>
  <si>
    <t>Фрукт</t>
  </si>
  <si>
    <t>Чай с сахаром и лимоном</t>
  </si>
  <si>
    <t>Суп картофельный с бобовыми (горохом лущеным)</t>
  </si>
  <si>
    <t>Кондитерское изделие без крема</t>
  </si>
  <si>
    <t>ГОСТ 24901-2014</t>
  </si>
  <si>
    <t>Щи из свежей капусты с картофелем, сметаной</t>
  </si>
  <si>
    <t>Плов</t>
  </si>
  <si>
    <t>Рассольник ленинградский</t>
  </si>
  <si>
    <t>Бефстроганов из птицы</t>
  </si>
  <si>
    <t>ттк 68</t>
  </si>
  <si>
    <t>Жаркое по-домашнему</t>
  </si>
  <si>
    <t>387,553,1994</t>
  </si>
  <si>
    <t>Суп молочный с макаронными изделиями</t>
  </si>
  <si>
    <t>Кофейный напиток</t>
  </si>
  <si>
    <t>Компот из смеси сухофруктов</t>
  </si>
  <si>
    <t>Каша "Дружба молочная жидкая с маслом сливочным</t>
  </si>
  <si>
    <t>262,1994 г. ттк 38</t>
  </si>
  <si>
    <t>3,1197г.</t>
  </si>
  <si>
    <t>161,1996г.</t>
  </si>
  <si>
    <t>ТУ 10 71 11 -00248363077-2016</t>
  </si>
  <si>
    <t>Ежики мясные</t>
  </si>
  <si>
    <t>Суп макаронными изделиями и курой</t>
  </si>
  <si>
    <t>Гуляш из филе куринного</t>
  </si>
  <si>
    <t>Гуляш из свинины</t>
  </si>
  <si>
    <t>1994, таб 4 стр 149</t>
  </si>
  <si>
    <t>Каща "Дружба" молочная жидкая с маслом сливочным</t>
  </si>
  <si>
    <t>Котлета рубленная из филе куринного</t>
  </si>
  <si>
    <t>445,1994, ттк 71</t>
  </si>
  <si>
    <t xml:space="preserve">Котлета рыбная </t>
  </si>
  <si>
    <t>1996, таб 24</t>
  </si>
  <si>
    <t xml:space="preserve">Чай с сахаром </t>
  </si>
  <si>
    <t>Каша пшенная молочная вызкая с маслом сливочным</t>
  </si>
  <si>
    <t>стр149,таб4 1994</t>
  </si>
  <si>
    <t>Жаркое по- домашнему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</si>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</sst>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K115" sqref="K1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41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42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84</v>
      </c>
      <c r="F6" s="40">
        <v>210</v>
      </c>
      <c r="G6" s="40">
        <v>6.7</v>
      </c>
      <c r="H6" s="40">
        <v>10.6</v>
      </c>
      <c r="I6" s="40">
        <v>33.700000000000003</v>
      </c>
      <c r="J6" s="40">
        <v>258</v>
      </c>
      <c r="K6" s="41" t="s">
        <v>85</v>
      </c>
      <c r="L6" s="40"/>
    </row>
    <row r="7" spans="1:12" ht="15" x14ac:dyDescent="0.25">
      <c r="A7" s="23"/>
      <c r="B7" s="15"/>
      <c r="C7" s="11"/>
      <c r="D7" s="6"/>
      <c r="E7" s="42" t="s">
        <v>60</v>
      </c>
      <c r="F7" s="43">
        <v>15</v>
      </c>
      <c r="G7" s="43">
        <v>3.8</v>
      </c>
      <c r="H7" s="43">
        <v>4.0999999999999996</v>
      </c>
      <c r="I7" s="43">
        <v>0</v>
      </c>
      <c r="J7" s="43">
        <v>51</v>
      </c>
      <c r="K7" s="44" t="s">
        <v>86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82</v>
      </c>
      <c r="F8" s="43">
        <v>200</v>
      </c>
      <c r="G8" s="43">
        <v>4.5</v>
      </c>
      <c r="H8" s="43">
        <v>4.9000000000000004</v>
      </c>
      <c r="I8" s="43">
        <v>28</v>
      </c>
      <c r="J8" s="43">
        <v>179</v>
      </c>
      <c r="K8" s="44">
        <v>762.19970000000001</v>
      </c>
      <c r="L8" s="43"/>
    </row>
    <row r="9" spans="1:12" ht="51" x14ac:dyDescent="0.25">
      <c r="A9" s="23"/>
      <c r="B9" s="15"/>
      <c r="C9" s="11"/>
      <c r="D9" s="7" t="s">
        <v>23</v>
      </c>
      <c r="E9" s="42" t="s">
        <v>44</v>
      </c>
      <c r="F9" s="43">
        <v>35</v>
      </c>
      <c r="G9" s="43">
        <v>2.5</v>
      </c>
      <c r="H9" s="43">
        <v>1</v>
      </c>
      <c r="I9" s="43">
        <v>18</v>
      </c>
      <c r="J9" s="43">
        <v>92.8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59</v>
      </c>
      <c r="F11" s="43">
        <v>40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324.19970000000001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22.6</v>
      </c>
      <c r="H13" s="19">
        <f t="shared" si="0"/>
        <v>25.200000000000003</v>
      </c>
      <c r="I13" s="19">
        <f t="shared" si="0"/>
        <v>80</v>
      </c>
      <c r="J13" s="19">
        <f t="shared" si="0"/>
        <v>643.79999999999995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2.2999999999999998</v>
      </c>
      <c r="H15" s="43">
        <v>6.7</v>
      </c>
      <c r="I15" s="43">
        <v>13.4</v>
      </c>
      <c r="J15" s="43">
        <v>122.2</v>
      </c>
      <c r="K15" s="44">
        <v>110.1994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120</v>
      </c>
      <c r="G16" s="43">
        <v>11.7</v>
      </c>
      <c r="H16" s="43">
        <v>14.6</v>
      </c>
      <c r="I16" s="43">
        <v>11.1</v>
      </c>
      <c r="J16" s="43">
        <v>222.5</v>
      </c>
      <c r="K16" s="44">
        <v>422.19940000000003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8.6999999999999993</v>
      </c>
      <c r="H17" s="43">
        <v>7.8</v>
      </c>
      <c r="I17" s="43">
        <v>42.6</v>
      </c>
      <c r="J17" s="43">
        <v>279</v>
      </c>
      <c r="K17" s="44">
        <v>463.19940000000003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 t="s">
        <v>53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25.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2.6</v>
      </c>
      <c r="H20" s="43">
        <v>0.4</v>
      </c>
      <c r="I20" s="43">
        <v>19.8</v>
      </c>
      <c r="J20" s="43">
        <v>92</v>
      </c>
      <c r="K20" s="44" t="s">
        <v>51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25.3</v>
      </c>
      <c r="H23" s="19">
        <f t="shared" si="2"/>
        <v>29.5</v>
      </c>
      <c r="I23" s="19">
        <f t="shared" si="2"/>
        <v>105.89999999999999</v>
      </c>
      <c r="J23" s="19">
        <f t="shared" si="2"/>
        <v>795.7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1260</v>
      </c>
      <c r="G24" s="32">
        <f t="shared" ref="G24:J24" si="4">G13+G23</f>
        <v>47.900000000000006</v>
      </c>
      <c r="H24" s="32">
        <f t="shared" si="4"/>
        <v>54.7</v>
      </c>
      <c r="I24" s="32">
        <f t="shared" si="4"/>
        <v>185.89999999999998</v>
      </c>
      <c r="J24" s="32">
        <f t="shared" si="4"/>
        <v>1439.5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100</v>
      </c>
      <c r="G25" s="40">
        <v>18.600000000000001</v>
      </c>
      <c r="H25" s="40">
        <v>14.3</v>
      </c>
      <c r="I25" s="40">
        <v>17</v>
      </c>
      <c r="J25" s="40">
        <v>270</v>
      </c>
      <c r="K25" s="41">
        <v>455.19940000000003</v>
      </c>
      <c r="L25" s="40"/>
    </row>
    <row r="26" spans="1:12" ht="15" x14ac:dyDescent="0.25">
      <c r="A26" s="14"/>
      <c r="B26" s="15"/>
      <c r="C26" s="11"/>
      <c r="D26" s="6"/>
      <c r="E26" s="42" t="s">
        <v>66</v>
      </c>
      <c r="F26" s="43">
        <v>180</v>
      </c>
      <c r="G26" s="43">
        <v>4.5999999999999996</v>
      </c>
      <c r="H26" s="43">
        <v>7.3</v>
      </c>
      <c r="I26" s="43">
        <v>46.7</v>
      </c>
      <c r="J26" s="43">
        <v>273.60000000000002</v>
      </c>
      <c r="K26" s="44">
        <v>465.19940000000003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 t="s">
        <v>43</v>
      </c>
      <c r="L27" s="43"/>
    </row>
    <row r="28" spans="1:12" ht="51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1.6</v>
      </c>
      <c r="H28" s="43">
        <v>0.2</v>
      </c>
      <c r="I28" s="43">
        <v>10.3</v>
      </c>
      <c r="J28" s="43">
        <v>52.4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25.000000000000004</v>
      </c>
      <c r="H32" s="19">
        <f t="shared" ref="H32" si="7">SUM(H25:H31)</f>
        <v>21.900000000000002</v>
      </c>
      <c r="I32" s="19">
        <f t="shared" ref="I32" si="8">SUM(I25:I31)</f>
        <v>89</v>
      </c>
      <c r="J32" s="19">
        <f t="shared" ref="J32:L32" si="9">SUM(J25:J31)</f>
        <v>656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81</v>
      </c>
      <c r="F34" s="43">
        <v>250</v>
      </c>
      <c r="G34" s="43">
        <v>5.6</v>
      </c>
      <c r="H34" s="43">
        <v>5.6</v>
      </c>
      <c r="I34" s="43">
        <v>22.4</v>
      </c>
      <c r="J34" s="43">
        <v>158</v>
      </c>
      <c r="K34" s="51" t="s">
        <v>87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200</v>
      </c>
      <c r="G35" s="43">
        <v>13.9</v>
      </c>
      <c r="H35" s="43">
        <v>15.5</v>
      </c>
      <c r="I35" s="43">
        <v>14.2</v>
      </c>
      <c r="J35" s="43">
        <v>252.9</v>
      </c>
      <c r="K35" s="44">
        <v>394.19940000000003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40</v>
      </c>
      <c r="F37" s="43">
        <v>200</v>
      </c>
      <c r="G37" s="43">
        <v>0.2</v>
      </c>
      <c r="H37" s="43">
        <v>0.1</v>
      </c>
      <c r="I37" s="43">
        <v>15</v>
      </c>
      <c r="J37" s="43">
        <v>60</v>
      </c>
      <c r="K37" s="44" t="s">
        <v>57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25.5" x14ac:dyDescent="0.25">
      <c r="A39" s="14"/>
      <c r="B39" s="15"/>
      <c r="C39" s="11"/>
      <c r="D39" s="7" t="s">
        <v>32</v>
      </c>
      <c r="E39" s="42" t="s">
        <v>50</v>
      </c>
      <c r="F39" s="43">
        <v>20</v>
      </c>
      <c r="G39" s="43">
        <v>1.3</v>
      </c>
      <c r="H39" s="43">
        <v>0.2</v>
      </c>
      <c r="I39" s="43">
        <v>9.9</v>
      </c>
      <c r="J39" s="43">
        <v>46</v>
      </c>
      <c r="K39" s="44" t="s">
        <v>51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670</v>
      </c>
      <c r="G42" s="19">
        <f t="shared" ref="G42" si="10">SUM(G33:G41)</f>
        <v>21</v>
      </c>
      <c r="H42" s="19">
        <f t="shared" ref="H42" si="11">SUM(H33:H41)</f>
        <v>21.400000000000002</v>
      </c>
      <c r="I42" s="19">
        <f t="shared" ref="I42" si="12">SUM(I33:I41)</f>
        <v>61.499999999999993</v>
      </c>
      <c r="J42" s="19">
        <f t="shared" ref="J42:L42" si="13">SUM(J33:J41)</f>
        <v>516.9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1170</v>
      </c>
      <c r="G43" s="32">
        <f t="shared" ref="G43" si="14">G32+G42</f>
        <v>46</v>
      </c>
      <c r="H43" s="32">
        <f t="shared" ref="H43" si="15">H32+H42</f>
        <v>43.300000000000004</v>
      </c>
      <c r="I43" s="32">
        <f t="shared" ref="I43" si="16">I32+I42</f>
        <v>150.5</v>
      </c>
      <c r="J43" s="32">
        <f t="shared" ref="J43:L43" si="17">J32+J42</f>
        <v>1172.9000000000001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89</v>
      </c>
      <c r="F44" s="40">
        <v>160</v>
      </c>
      <c r="G44" s="40">
        <v>11.6</v>
      </c>
      <c r="H44" s="40">
        <v>10.3</v>
      </c>
      <c r="I44" s="40">
        <v>12.8</v>
      </c>
      <c r="J44" s="40">
        <v>226.7</v>
      </c>
      <c r="K44" s="41" t="s">
        <v>53</v>
      </c>
      <c r="L44" s="40"/>
    </row>
    <row r="45" spans="1:12" ht="15" x14ac:dyDescent="0.25">
      <c r="A45" s="23"/>
      <c r="B45" s="15"/>
      <c r="C45" s="11"/>
      <c r="D45" s="6"/>
      <c r="E45" s="42" t="s">
        <v>55</v>
      </c>
      <c r="F45" s="43">
        <v>180</v>
      </c>
      <c r="G45" s="43">
        <v>3.8</v>
      </c>
      <c r="H45" s="43">
        <v>8.1999999999999993</v>
      </c>
      <c r="I45" s="43">
        <v>26.3</v>
      </c>
      <c r="J45" s="43">
        <v>196.2</v>
      </c>
      <c r="K45" s="44">
        <v>472.19940000000003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0.2</v>
      </c>
      <c r="H46" s="43">
        <v>0</v>
      </c>
      <c r="I46" s="43">
        <v>35.4</v>
      </c>
      <c r="J46" s="43">
        <v>142</v>
      </c>
      <c r="K46" s="44">
        <v>585.19960000000003</v>
      </c>
      <c r="L46" s="43"/>
    </row>
    <row r="47" spans="1:12" ht="51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1.6</v>
      </c>
      <c r="H47" s="43">
        <v>0.2</v>
      </c>
      <c r="I47" s="43">
        <v>10.3</v>
      </c>
      <c r="J47" s="43">
        <v>52.4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17.2</v>
      </c>
      <c r="H51" s="19">
        <f t="shared" ref="H51" si="19">SUM(H44:H50)</f>
        <v>18.7</v>
      </c>
      <c r="I51" s="19">
        <f t="shared" ref="I51" si="20">SUM(I44:I50)</f>
        <v>84.8</v>
      </c>
      <c r="J51" s="19">
        <f t="shared" ref="J51:L51" si="21">SUM(J44:J50)</f>
        <v>617.29999999999995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90</v>
      </c>
      <c r="F53" s="43">
        <v>210</v>
      </c>
      <c r="G53" s="43">
        <v>3.8</v>
      </c>
      <c r="H53" s="43">
        <v>5</v>
      </c>
      <c r="I53" s="43">
        <v>12.7</v>
      </c>
      <c r="J53" s="43">
        <v>111.8</v>
      </c>
      <c r="K53" s="51">
        <v>148.1994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91</v>
      </c>
      <c r="F54" s="43">
        <v>80</v>
      </c>
      <c r="G54" s="43">
        <v>13.4</v>
      </c>
      <c r="H54" s="43">
        <v>7.7</v>
      </c>
      <c r="I54" s="43">
        <v>2.2999999999999998</v>
      </c>
      <c r="J54" s="43">
        <v>289.39999999999998</v>
      </c>
      <c r="K54" s="44" t="s">
        <v>53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180</v>
      </c>
      <c r="G55" s="43">
        <v>4.5999999999999996</v>
      </c>
      <c r="H55" s="43">
        <v>7.3</v>
      </c>
      <c r="I55" s="43">
        <v>46.7</v>
      </c>
      <c r="J55" s="43">
        <v>273.60000000000002</v>
      </c>
      <c r="K55" s="44">
        <v>465.19940000000003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40</v>
      </c>
      <c r="F56" s="43">
        <v>200</v>
      </c>
      <c r="G56" s="43">
        <v>0.2</v>
      </c>
      <c r="H56" s="43">
        <v>0.1</v>
      </c>
      <c r="I56" s="43">
        <v>15</v>
      </c>
      <c r="J56" s="43">
        <v>60</v>
      </c>
      <c r="K56" s="44">
        <v>627.19939999999997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2.6</v>
      </c>
      <c r="H58" s="43">
        <v>0.4</v>
      </c>
      <c r="I58" s="43">
        <v>19.8</v>
      </c>
      <c r="J58" s="43">
        <v>92</v>
      </c>
      <c r="K58" s="44" t="s">
        <v>51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24.599999999999998</v>
      </c>
      <c r="H61" s="19">
        <f t="shared" ref="H61" si="23">SUM(H52:H60)</f>
        <v>20.5</v>
      </c>
      <c r="I61" s="19">
        <f t="shared" ref="I61" si="24">SUM(I52:I60)</f>
        <v>96.5</v>
      </c>
      <c r="J61" s="19">
        <f t="shared" ref="J61:L61" si="25">SUM(J52:J60)</f>
        <v>826.8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1270</v>
      </c>
      <c r="G62" s="32">
        <f t="shared" ref="G62" si="26">G51+G61</f>
        <v>41.8</v>
      </c>
      <c r="H62" s="32">
        <f t="shared" ref="H62" si="27">H51+H61</f>
        <v>39.200000000000003</v>
      </c>
      <c r="I62" s="32">
        <f t="shared" ref="I62" si="28">I51+I61</f>
        <v>181.3</v>
      </c>
      <c r="J62" s="32">
        <f t="shared" ref="J62:L62" si="29">J51+J61</f>
        <v>1444.1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150</v>
      </c>
      <c r="G63" s="40">
        <v>14.6</v>
      </c>
      <c r="H63" s="40">
        <v>18.2</v>
      </c>
      <c r="I63" s="40">
        <v>13.9</v>
      </c>
      <c r="J63" s="40">
        <v>278.10000000000002</v>
      </c>
      <c r="K63" s="41">
        <v>422.19940000000003</v>
      </c>
      <c r="L63" s="40"/>
    </row>
    <row r="64" spans="1:12" ht="15" x14ac:dyDescent="0.25">
      <c r="A64" s="23"/>
      <c r="B64" s="15"/>
      <c r="C64" s="11"/>
      <c r="D64" s="6"/>
      <c r="E64" s="42" t="s">
        <v>61</v>
      </c>
      <c r="F64" s="43">
        <v>180</v>
      </c>
      <c r="G64" s="43">
        <v>5.0999999999999996</v>
      </c>
      <c r="H64" s="43">
        <v>9.1</v>
      </c>
      <c r="I64" s="43">
        <v>34.200000000000003</v>
      </c>
      <c r="J64" s="43">
        <v>244.5</v>
      </c>
      <c r="K64" s="44">
        <v>469.19940000000003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70</v>
      </c>
      <c r="F65" s="43">
        <v>205</v>
      </c>
      <c r="G65" s="43">
        <v>0.3</v>
      </c>
      <c r="H65" s="43">
        <v>0.1</v>
      </c>
      <c r="I65" s="43">
        <v>15.2</v>
      </c>
      <c r="J65" s="43">
        <v>62</v>
      </c>
      <c r="K65" s="44">
        <v>627.19960000000003</v>
      </c>
      <c r="L65" s="43"/>
    </row>
    <row r="66" spans="1:12" ht="51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1.6</v>
      </c>
      <c r="H66" s="43">
        <v>0.2</v>
      </c>
      <c r="I66" s="43">
        <v>10.3</v>
      </c>
      <c r="J66" s="43">
        <v>52.4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60</v>
      </c>
      <c r="F68" s="43">
        <v>15</v>
      </c>
      <c r="G68" s="43">
        <v>3.8</v>
      </c>
      <c r="H68" s="43">
        <v>4.0999999999999996</v>
      </c>
      <c r="I68" s="43">
        <v>0</v>
      </c>
      <c r="J68" s="43">
        <v>51</v>
      </c>
      <c r="K68" s="44">
        <v>3.1997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25.400000000000002</v>
      </c>
      <c r="H70" s="19">
        <f t="shared" ref="H70" si="31">SUM(H63:H69)</f>
        <v>31.699999999999996</v>
      </c>
      <c r="I70" s="19">
        <f t="shared" ref="I70" si="32">SUM(I63:I69)</f>
        <v>73.599999999999994</v>
      </c>
      <c r="J70" s="19">
        <f t="shared" ref="J70:L70" si="33">SUM(J63:J69)</f>
        <v>688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6.2</v>
      </c>
      <c r="H72" s="43">
        <v>5.6</v>
      </c>
      <c r="I72" s="43">
        <v>22.3</v>
      </c>
      <c r="J72" s="43">
        <v>167</v>
      </c>
      <c r="K72" s="44">
        <v>138.1996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92</v>
      </c>
      <c r="F73" s="43">
        <v>100</v>
      </c>
      <c r="G73" s="43">
        <v>8.5</v>
      </c>
      <c r="H73" s="43">
        <v>22.6</v>
      </c>
      <c r="I73" s="43">
        <v>2.2999999999999998</v>
      </c>
      <c r="J73" s="43">
        <v>247.2</v>
      </c>
      <c r="K73" s="44">
        <v>401.19959999999998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7.5</v>
      </c>
      <c r="H74" s="43">
        <v>5.2</v>
      </c>
      <c r="I74" s="43">
        <v>33.9</v>
      </c>
      <c r="J74" s="43">
        <v>208.8</v>
      </c>
      <c r="K74" s="44">
        <v>463.19940000000003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40</v>
      </c>
      <c r="F75" s="43">
        <v>200</v>
      </c>
      <c r="G75" s="43">
        <v>0.2</v>
      </c>
      <c r="H75" s="43">
        <v>0.1</v>
      </c>
      <c r="I75" s="43">
        <v>15</v>
      </c>
      <c r="J75" s="43">
        <v>60</v>
      </c>
      <c r="K75" s="44">
        <v>627.19960000000003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25.5" x14ac:dyDescent="0.25">
      <c r="A77" s="23"/>
      <c r="B77" s="15"/>
      <c r="C77" s="11"/>
      <c r="D77" s="7" t="s">
        <v>32</v>
      </c>
      <c r="E77" s="42" t="s">
        <v>50</v>
      </c>
      <c r="F77" s="43">
        <v>20</v>
      </c>
      <c r="G77" s="43">
        <v>1.3</v>
      </c>
      <c r="H77" s="43">
        <v>0.2</v>
      </c>
      <c r="I77" s="43">
        <v>9.9</v>
      </c>
      <c r="J77" s="43">
        <v>46</v>
      </c>
      <c r="K77" s="44" t="s">
        <v>51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23.7</v>
      </c>
      <c r="H80" s="19">
        <f t="shared" ref="H80" si="35">SUM(H71:H79)</f>
        <v>33.70000000000001</v>
      </c>
      <c r="I80" s="19">
        <f t="shared" ref="I80" si="36">SUM(I71:I79)</f>
        <v>83.4</v>
      </c>
      <c r="J80" s="19">
        <f t="shared" ref="J80:L80" si="37">SUM(J71:J79)</f>
        <v>729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1290</v>
      </c>
      <c r="G81" s="32">
        <f t="shared" ref="G81" si="38">G70+G80</f>
        <v>49.1</v>
      </c>
      <c r="H81" s="32">
        <f t="shared" ref="H81" si="39">H70+H80</f>
        <v>65.400000000000006</v>
      </c>
      <c r="I81" s="32">
        <f t="shared" ref="I81" si="40">I70+I80</f>
        <v>157</v>
      </c>
      <c r="J81" s="32">
        <f t="shared" ref="J81:L81" si="41">J70+J80</f>
        <v>1417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210</v>
      </c>
      <c r="G82" s="40">
        <v>6</v>
      </c>
      <c r="H82" s="40">
        <v>10.6</v>
      </c>
      <c r="I82" s="40">
        <v>44</v>
      </c>
      <c r="J82" s="40">
        <v>285</v>
      </c>
      <c r="K82" s="41" t="s">
        <v>93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15</v>
      </c>
      <c r="G83" s="43">
        <v>3.8</v>
      </c>
      <c r="H83" s="43">
        <v>4.0999999999999996</v>
      </c>
      <c r="I83" s="43">
        <v>0</v>
      </c>
      <c r="J83" s="43">
        <v>51</v>
      </c>
      <c r="K83" s="44">
        <v>3.1997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4.5</v>
      </c>
      <c r="H84" s="43">
        <v>4.9000000000000004</v>
      </c>
      <c r="I84" s="43">
        <v>28</v>
      </c>
      <c r="J84" s="43">
        <v>179</v>
      </c>
      <c r="K84" s="44">
        <v>762.19970000000001</v>
      </c>
      <c r="L84" s="43"/>
    </row>
    <row r="85" spans="1:12" ht="51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1.6</v>
      </c>
      <c r="H85" s="43">
        <v>0.2</v>
      </c>
      <c r="I85" s="43">
        <v>10.3</v>
      </c>
      <c r="J85" s="43">
        <v>52.4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1994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16.3</v>
      </c>
      <c r="H89" s="19">
        <f t="shared" ref="H89" si="43">SUM(H82:H88)</f>
        <v>20.2</v>
      </c>
      <c r="I89" s="19">
        <f t="shared" ref="I89" si="44">SUM(I82:I88)</f>
        <v>92.1</v>
      </c>
      <c r="J89" s="19">
        <f t="shared" ref="J89:L89" si="45">SUM(J82:J88)</f>
        <v>614.4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250</v>
      </c>
      <c r="G91" s="43">
        <v>4.5999999999999996</v>
      </c>
      <c r="H91" s="43">
        <v>4.5999999999999996</v>
      </c>
      <c r="I91" s="43">
        <v>16.399999999999999</v>
      </c>
      <c r="J91" s="43">
        <v>121.8</v>
      </c>
      <c r="K91" s="44" t="s">
        <v>53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200</v>
      </c>
      <c r="G92" s="43">
        <v>14.1</v>
      </c>
      <c r="H92" s="43">
        <v>25.7</v>
      </c>
      <c r="I92" s="43">
        <v>10.7</v>
      </c>
      <c r="J92" s="43">
        <v>426.1</v>
      </c>
      <c r="K92" s="44">
        <v>210.2003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0.2</v>
      </c>
      <c r="H94" s="43">
        <v>0.1</v>
      </c>
      <c r="I94" s="43">
        <v>15</v>
      </c>
      <c r="J94" s="43">
        <v>60</v>
      </c>
      <c r="K94" s="44">
        <v>627.19939999999997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</v>
      </c>
      <c r="H96" s="43">
        <v>0.3</v>
      </c>
      <c r="I96" s="43">
        <v>14.9</v>
      </c>
      <c r="J96" s="43">
        <v>69</v>
      </c>
      <c r="K96" s="44" t="s">
        <v>51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680</v>
      </c>
      <c r="G99" s="19">
        <f t="shared" ref="G99" si="46">SUM(G90:G98)</f>
        <v>20.9</v>
      </c>
      <c r="H99" s="19">
        <f t="shared" ref="H99" si="47">SUM(H90:H98)</f>
        <v>30.7</v>
      </c>
      <c r="I99" s="19">
        <f t="shared" ref="I99" si="48">SUM(I90:I98)</f>
        <v>56.999999999999993</v>
      </c>
      <c r="J99" s="19">
        <f t="shared" ref="J99:L99" si="49">SUM(J90:J98)</f>
        <v>676.9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1225</v>
      </c>
      <c r="G100" s="32">
        <f t="shared" ref="G100" si="50">G89+G99</f>
        <v>37.200000000000003</v>
      </c>
      <c r="H100" s="32">
        <f t="shared" ref="H100" si="51">H89+H99</f>
        <v>50.9</v>
      </c>
      <c r="I100" s="32">
        <f t="shared" ref="I100" si="52">I89+I99</f>
        <v>149.1</v>
      </c>
      <c r="J100" s="32">
        <f t="shared" ref="J100:L100" si="53">J89+J99</f>
        <v>1291.3</v>
      </c>
      <c r="K100" s="32"/>
      <c r="L100" s="32">
        <f t="shared" si="53"/>
        <v>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 t="shared" ref="L118" si="55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3" t="s">
        <v>4</v>
      </c>
      <c r="D119" s="56"/>
      <c r="E119" s="31"/>
      <c r="F119" s="32">
        <f>F108+F118</f>
        <v>0</v>
      </c>
      <c r="G119" s="32">
        <f>G108+G118</f>
        <v>0</v>
      </c>
      <c r="H119" s="32">
        <f>H108+H118</f>
        <v>0</v>
      </c>
      <c r="I119" s="32">
        <f>I108+I118</f>
        <v>0</v>
      </c>
      <c r="J119" s="32">
        <f>J108+J118</f>
        <v>0</v>
      </c>
      <c r="K119" s="32"/>
      <c r="L119" s="32">
        <f t="shared" ref="L119" si="56">L108+L118</f>
        <v>0</v>
      </c>
    </row>
    <row r="120" spans="1:12" ht="25.5" x14ac:dyDescent="0.25">
      <c r="A120" s="20">
        <v>2</v>
      </c>
      <c r="B120" s="21">
        <v>1</v>
      </c>
      <c r="C120" s="22" t="s">
        <v>20</v>
      </c>
      <c r="D120" s="5" t="s">
        <v>21</v>
      </c>
      <c r="E120" s="39" t="s">
        <v>94</v>
      </c>
      <c r="F120" s="40">
        <v>210</v>
      </c>
      <c r="G120" s="40">
        <v>6.7</v>
      </c>
      <c r="H120" s="40">
        <v>10.6</v>
      </c>
      <c r="I120" s="40">
        <v>33.700000000000003</v>
      </c>
      <c r="J120" s="40">
        <v>258</v>
      </c>
      <c r="K120" s="41" t="s">
        <v>68</v>
      </c>
      <c r="L120" s="40"/>
    </row>
    <row r="121" spans="1:12" ht="15" x14ac:dyDescent="0.25">
      <c r="A121" s="23"/>
      <c r="B121" s="15"/>
      <c r="C121" s="11"/>
      <c r="D121" s="6"/>
      <c r="E121" s="42" t="s">
        <v>60</v>
      </c>
      <c r="F121" s="43">
        <v>15</v>
      </c>
      <c r="G121" s="43">
        <v>3.8</v>
      </c>
      <c r="H121" s="43">
        <v>4.0999999999999996</v>
      </c>
      <c r="I121" s="43">
        <v>0</v>
      </c>
      <c r="J121" s="43">
        <v>51</v>
      </c>
      <c r="K121" s="44">
        <v>3.1997</v>
      </c>
      <c r="L121" s="43"/>
    </row>
    <row r="122" spans="1:12" ht="15" x14ac:dyDescent="0.25">
      <c r="A122" s="23"/>
      <c r="B122" s="15"/>
      <c r="C122" s="11"/>
      <c r="D122" s="7" t="s">
        <v>22</v>
      </c>
      <c r="E122" s="42" t="s">
        <v>82</v>
      </c>
      <c r="F122" s="43">
        <v>200</v>
      </c>
      <c r="G122" s="43">
        <v>4.5</v>
      </c>
      <c r="H122" s="43">
        <v>4.9000000000000004</v>
      </c>
      <c r="I122" s="43">
        <v>28</v>
      </c>
      <c r="J122" s="43">
        <v>179</v>
      </c>
      <c r="K122" s="44">
        <v>762.19970000000001</v>
      </c>
      <c r="L122" s="43"/>
    </row>
    <row r="123" spans="1:12" ht="51" x14ac:dyDescent="0.25">
      <c r="A123" s="23"/>
      <c r="B123" s="15"/>
      <c r="C123" s="11"/>
      <c r="D123" s="7" t="s">
        <v>23</v>
      </c>
      <c r="E123" s="42" t="s">
        <v>44</v>
      </c>
      <c r="F123" s="43">
        <v>30</v>
      </c>
      <c r="G123" s="43">
        <v>1.6</v>
      </c>
      <c r="H123" s="43">
        <v>0.2</v>
      </c>
      <c r="I123" s="43">
        <v>10.3</v>
      </c>
      <c r="J123" s="43">
        <v>52.4</v>
      </c>
      <c r="K123" s="44" t="s">
        <v>45</v>
      </c>
      <c r="L123" s="43"/>
    </row>
    <row r="124" spans="1:12" ht="15" x14ac:dyDescent="0.25">
      <c r="A124" s="23"/>
      <c r="B124" s="15"/>
      <c r="C124" s="11"/>
      <c r="D124" s="7" t="s">
        <v>24</v>
      </c>
      <c r="E124" s="42" t="s">
        <v>69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1994</v>
      </c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57">SUM(G120:G126)</f>
        <v>17</v>
      </c>
      <c r="H127" s="19">
        <f t="shared" si="57"/>
        <v>20.2</v>
      </c>
      <c r="I127" s="19">
        <f t="shared" si="57"/>
        <v>81.8</v>
      </c>
      <c r="J127" s="19">
        <f t="shared" si="57"/>
        <v>587.4</v>
      </c>
      <c r="K127" s="25"/>
      <c r="L127" s="19">
        <f t="shared" ref="L127" si="58">SUM(L120:L126)</f>
        <v>0</v>
      </c>
    </row>
    <row r="128" spans="1:12" ht="15" x14ac:dyDescent="0.25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27</v>
      </c>
      <c r="E129" s="42" t="s">
        <v>47</v>
      </c>
      <c r="F129" s="43">
        <v>250</v>
      </c>
      <c r="G129" s="43">
        <v>2.2999999999999998</v>
      </c>
      <c r="H129" s="43">
        <v>6.7</v>
      </c>
      <c r="I129" s="43">
        <v>13.4</v>
      </c>
      <c r="J129" s="43">
        <v>122.2</v>
      </c>
      <c r="K129" s="44">
        <v>110.1994</v>
      </c>
      <c r="L129" s="43"/>
    </row>
    <row r="130" spans="1:12" ht="25.5" x14ac:dyDescent="0.25">
      <c r="A130" s="23"/>
      <c r="B130" s="15"/>
      <c r="C130" s="11"/>
      <c r="D130" s="7" t="s">
        <v>28</v>
      </c>
      <c r="E130" s="42" t="s">
        <v>95</v>
      </c>
      <c r="F130" s="43">
        <v>80</v>
      </c>
      <c r="G130" s="43">
        <v>14.9</v>
      </c>
      <c r="H130" s="43">
        <v>11.4</v>
      </c>
      <c r="I130" s="43">
        <v>13.6</v>
      </c>
      <c r="J130" s="43">
        <v>216</v>
      </c>
      <c r="K130" s="44" t="s">
        <v>96</v>
      </c>
      <c r="L130" s="43"/>
    </row>
    <row r="131" spans="1:12" ht="15" x14ac:dyDescent="0.25">
      <c r="A131" s="23"/>
      <c r="B131" s="15"/>
      <c r="C131" s="11"/>
      <c r="D131" s="7" t="s">
        <v>29</v>
      </c>
      <c r="E131" s="42" t="s">
        <v>66</v>
      </c>
      <c r="F131" s="43">
        <v>150</v>
      </c>
      <c r="G131" s="43">
        <v>3.8</v>
      </c>
      <c r="H131" s="43">
        <v>6.1</v>
      </c>
      <c r="I131" s="43">
        <v>38.9</v>
      </c>
      <c r="J131" s="43">
        <v>228</v>
      </c>
      <c r="K131" s="44">
        <v>465.19940000000003</v>
      </c>
      <c r="L131" s="43"/>
    </row>
    <row r="132" spans="1:12" ht="15" x14ac:dyDescent="0.25">
      <c r="A132" s="23"/>
      <c r="B132" s="15"/>
      <c r="C132" s="11"/>
      <c r="D132" s="7" t="s">
        <v>30</v>
      </c>
      <c r="E132" s="42" t="s">
        <v>40</v>
      </c>
      <c r="F132" s="43">
        <v>200</v>
      </c>
      <c r="G132" s="43">
        <v>0.2</v>
      </c>
      <c r="H132" s="43">
        <v>0.1</v>
      </c>
      <c r="I132" s="43">
        <v>15</v>
      </c>
      <c r="J132" s="43">
        <v>60</v>
      </c>
      <c r="K132" s="44">
        <v>627.19939999999997</v>
      </c>
      <c r="L132" s="43"/>
    </row>
    <row r="133" spans="1:12" ht="15" x14ac:dyDescent="0.25">
      <c r="A133" s="23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25.5" x14ac:dyDescent="0.25">
      <c r="A134" s="23"/>
      <c r="B134" s="15"/>
      <c r="C134" s="11"/>
      <c r="D134" s="7" t="s">
        <v>32</v>
      </c>
      <c r="E134" s="42" t="s">
        <v>50</v>
      </c>
      <c r="F134" s="43">
        <v>20</v>
      </c>
      <c r="G134" s="43">
        <v>1.3</v>
      </c>
      <c r="H134" s="43">
        <v>0.2</v>
      </c>
      <c r="I134" s="43">
        <v>9.9</v>
      </c>
      <c r="J134" s="43">
        <v>46</v>
      </c>
      <c r="K134" s="44" t="s">
        <v>51</v>
      </c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22.5</v>
      </c>
      <c r="H137" s="19">
        <f>SUM(H128:H136)</f>
        <v>24.500000000000004</v>
      </c>
      <c r="I137" s="19">
        <f>SUM(I128:I136)</f>
        <v>90.800000000000011</v>
      </c>
      <c r="J137" s="19">
        <f>SUM(J128:J136)</f>
        <v>672.2</v>
      </c>
      <c r="K137" s="25"/>
      <c r="L137" s="19">
        <f t="shared" ref="L137" si="59">SUM(L128:L136)</f>
        <v>0</v>
      </c>
    </row>
    <row r="138" spans="1:12" ht="26.25" thickBot="1" x14ac:dyDescent="0.25">
      <c r="A138" s="29">
        <f>A120</f>
        <v>2</v>
      </c>
      <c r="B138" s="30">
        <f>B120</f>
        <v>1</v>
      </c>
      <c r="C138" s="50" t="s">
        <v>4</v>
      </c>
      <c r="D138" s="52"/>
      <c r="E138" s="31"/>
      <c r="F138" s="32">
        <f>F127+F137</f>
        <v>1255</v>
      </c>
      <c r="G138" s="32">
        <f>G127+G137</f>
        <v>39.5</v>
      </c>
      <c r="H138" s="32">
        <f>H127+H137</f>
        <v>44.7</v>
      </c>
      <c r="I138" s="32">
        <f>I127+I137</f>
        <v>172.60000000000002</v>
      </c>
      <c r="J138" s="32">
        <f>J127+J137</f>
        <v>1259.5999999999999</v>
      </c>
      <c r="K138" s="32"/>
      <c r="L138" s="32">
        <f t="shared" ref="J138:L157" si="60">L127+L137</f>
        <v>0</v>
      </c>
    </row>
    <row r="139" spans="1:12" ht="15" x14ac:dyDescent="0.25">
      <c r="A139" s="14">
        <v>2</v>
      </c>
      <c r="B139" s="15">
        <v>2</v>
      </c>
      <c r="C139" s="22" t="s">
        <v>20</v>
      </c>
      <c r="D139" s="5" t="s">
        <v>21</v>
      </c>
      <c r="E139" s="39" t="s">
        <v>48</v>
      </c>
      <c r="F139" s="40">
        <v>150</v>
      </c>
      <c r="G139" s="40">
        <v>14.6</v>
      </c>
      <c r="H139" s="40">
        <v>18.2</v>
      </c>
      <c r="I139" s="40">
        <v>13.9</v>
      </c>
      <c r="J139" s="40">
        <v>278.10000000000002</v>
      </c>
      <c r="K139" s="41">
        <v>422.19940000000003</v>
      </c>
      <c r="L139" s="40"/>
    </row>
    <row r="140" spans="1:12" ht="15" x14ac:dyDescent="0.25">
      <c r="A140" s="14"/>
      <c r="B140" s="15"/>
      <c r="C140" s="11"/>
      <c r="D140" s="6"/>
      <c r="E140" s="42" t="s">
        <v>61</v>
      </c>
      <c r="F140" s="43">
        <v>180</v>
      </c>
      <c r="G140" s="43">
        <v>5.0999999999999996</v>
      </c>
      <c r="H140" s="43">
        <v>9.1</v>
      </c>
      <c r="I140" s="43">
        <v>34.200000000000003</v>
      </c>
      <c r="J140" s="43">
        <v>244.5</v>
      </c>
      <c r="K140" s="44">
        <v>469.19940000000003</v>
      </c>
      <c r="L140" s="43"/>
    </row>
    <row r="141" spans="1:12" ht="15" x14ac:dyDescent="0.25">
      <c r="A141" s="14"/>
      <c r="B141" s="15"/>
      <c r="C141" s="11"/>
      <c r="D141" s="7" t="s">
        <v>22</v>
      </c>
      <c r="E141" s="42" t="s">
        <v>70</v>
      </c>
      <c r="F141" s="43">
        <v>205</v>
      </c>
      <c r="G141" s="43">
        <v>0.3</v>
      </c>
      <c r="H141" s="43">
        <v>0.1</v>
      </c>
      <c r="I141" s="43">
        <v>15.2</v>
      </c>
      <c r="J141" s="43">
        <v>62</v>
      </c>
      <c r="K141" s="44">
        <v>627.19960000000003</v>
      </c>
      <c r="L141" s="43"/>
    </row>
    <row r="142" spans="1:12" ht="52.5" customHeight="1" x14ac:dyDescent="0.25">
      <c r="A142" s="14"/>
      <c r="B142" s="15"/>
      <c r="C142" s="11"/>
      <c r="D142" s="7" t="s">
        <v>23</v>
      </c>
      <c r="E142" s="42" t="s">
        <v>44</v>
      </c>
      <c r="F142" s="43">
        <v>20</v>
      </c>
      <c r="G142" s="43">
        <v>1.6</v>
      </c>
      <c r="H142" s="43">
        <v>0.2</v>
      </c>
      <c r="I142" s="43">
        <v>10.3</v>
      </c>
      <c r="J142" s="43">
        <v>52.4</v>
      </c>
      <c r="K142" s="44" t="s">
        <v>45</v>
      </c>
      <c r="L142" s="43"/>
    </row>
    <row r="143" spans="1:12" ht="15" x14ac:dyDescent="0.25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6"/>
      <c r="E144" s="42" t="s">
        <v>60</v>
      </c>
      <c r="F144" s="43">
        <v>15</v>
      </c>
      <c r="G144" s="43">
        <v>3.8</v>
      </c>
      <c r="H144" s="43">
        <v>4.0999999999999996</v>
      </c>
      <c r="I144" s="43">
        <v>0</v>
      </c>
      <c r="J144" s="43">
        <v>51</v>
      </c>
      <c r="K144" s="44">
        <v>3.1997</v>
      </c>
      <c r="L144" s="43"/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6"/>
      <c r="B146" s="17"/>
      <c r="C146" s="8"/>
      <c r="D146" s="18" t="s">
        <v>33</v>
      </c>
      <c r="E146" s="9"/>
      <c r="F146" s="19">
        <f>SUM(F139:F145)</f>
        <v>570</v>
      </c>
      <c r="G146" s="19">
        <f>SUM(G139:G145)</f>
        <v>25.400000000000002</v>
      </c>
      <c r="H146" s="19">
        <f>SUM(H139:H145)</f>
        <v>31.699999999999996</v>
      </c>
      <c r="I146" s="19">
        <f>SUM(I139:I145)</f>
        <v>73.599999999999994</v>
      </c>
      <c r="J146" s="19">
        <f>SUM(J139:J145)</f>
        <v>688</v>
      </c>
      <c r="K146" s="25"/>
      <c r="L146" s="19">
        <f t="shared" ref="L146" si="61">SUM(L139:L145)</f>
        <v>0</v>
      </c>
    </row>
    <row r="147" spans="1:12" ht="15" x14ac:dyDescent="0.2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27</v>
      </c>
      <c r="E148" s="42" t="s">
        <v>71</v>
      </c>
      <c r="F148" s="43">
        <v>250</v>
      </c>
      <c r="G148" s="43">
        <v>6.2</v>
      </c>
      <c r="H148" s="43">
        <v>5.6</v>
      </c>
      <c r="I148" s="43">
        <v>22.3</v>
      </c>
      <c r="J148" s="43">
        <v>167</v>
      </c>
      <c r="K148" s="44">
        <v>138.1996</v>
      </c>
      <c r="L148" s="43"/>
    </row>
    <row r="149" spans="1:12" ht="15" x14ac:dyDescent="0.25">
      <c r="A149" s="14"/>
      <c r="B149" s="15"/>
      <c r="C149" s="11"/>
      <c r="D149" s="7" t="s">
        <v>28</v>
      </c>
      <c r="E149" s="42" t="s">
        <v>92</v>
      </c>
      <c r="F149" s="43">
        <v>100</v>
      </c>
      <c r="G149" s="43">
        <v>8.5</v>
      </c>
      <c r="H149" s="43">
        <v>22.6</v>
      </c>
      <c r="I149" s="43">
        <v>2.2999999999999998</v>
      </c>
      <c r="J149" s="43">
        <v>247.2</v>
      </c>
      <c r="K149" s="44">
        <v>401.19959999999998</v>
      </c>
      <c r="L149" s="43"/>
    </row>
    <row r="150" spans="1:12" ht="15" x14ac:dyDescent="0.25">
      <c r="A150" s="14"/>
      <c r="B150" s="15"/>
      <c r="C150" s="11"/>
      <c r="D150" s="7" t="s">
        <v>29</v>
      </c>
      <c r="E150" s="42" t="s">
        <v>49</v>
      </c>
      <c r="F150" s="43">
        <v>150</v>
      </c>
      <c r="G150" s="43">
        <v>7.5</v>
      </c>
      <c r="H150" s="43">
        <v>5.2</v>
      </c>
      <c r="I150" s="43">
        <v>33.9</v>
      </c>
      <c r="J150" s="43">
        <v>208.8</v>
      </c>
      <c r="K150" s="44">
        <v>463.19940000000003</v>
      </c>
      <c r="L150" s="43"/>
    </row>
    <row r="151" spans="1:12" ht="15" x14ac:dyDescent="0.25">
      <c r="A151" s="14"/>
      <c r="B151" s="15"/>
      <c r="C151" s="11"/>
      <c r="D151" s="7" t="s">
        <v>30</v>
      </c>
      <c r="E151" s="42" t="s">
        <v>40</v>
      </c>
      <c r="F151" s="43">
        <v>200</v>
      </c>
      <c r="G151" s="43">
        <v>0.2</v>
      </c>
      <c r="H151" s="43">
        <v>0.1</v>
      </c>
      <c r="I151" s="43">
        <v>15</v>
      </c>
      <c r="J151" s="43">
        <v>60</v>
      </c>
      <c r="K151" s="44">
        <v>627.19939999999997</v>
      </c>
      <c r="L151" s="43"/>
    </row>
    <row r="152" spans="1:12" ht="15" x14ac:dyDescent="0.25">
      <c r="A152" s="14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25.5" x14ac:dyDescent="0.25">
      <c r="A153" s="14"/>
      <c r="B153" s="15"/>
      <c r="C153" s="11"/>
      <c r="D153" s="7" t="s">
        <v>32</v>
      </c>
      <c r="E153" s="42" t="s">
        <v>50</v>
      </c>
      <c r="F153" s="43">
        <v>20</v>
      </c>
      <c r="G153" s="43">
        <v>1.3</v>
      </c>
      <c r="H153" s="43">
        <v>0.2</v>
      </c>
      <c r="I153" s="43">
        <v>9.9</v>
      </c>
      <c r="J153" s="43">
        <v>46</v>
      </c>
      <c r="K153" s="44" t="s">
        <v>51</v>
      </c>
      <c r="L153" s="43"/>
    </row>
    <row r="154" spans="1:12" ht="15" x14ac:dyDescent="0.25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62">SUM(G147:G155)</f>
        <v>23.7</v>
      </c>
      <c r="H156" s="19">
        <f t="shared" si="62"/>
        <v>33.70000000000001</v>
      </c>
      <c r="I156" s="19">
        <f t="shared" si="62"/>
        <v>83.4</v>
      </c>
      <c r="J156" s="19">
        <f t="shared" si="62"/>
        <v>729</v>
      </c>
      <c r="K156" s="25"/>
      <c r="L156" s="19">
        <f t="shared" ref="L156" si="63">SUM(L147:L155)</f>
        <v>0</v>
      </c>
    </row>
    <row r="157" spans="1:12" ht="15.75" thickBot="1" x14ac:dyDescent="0.25">
      <c r="A157" s="33">
        <f>A139</f>
        <v>2</v>
      </c>
      <c r="B157" s="33">
        <f>B139</f>
        <v>2</v>
      </c>
      <c r="C157" s="53" t="s">
        <v>4</v>
      </c>
      <c r="D157" s="54"/>
      <c r="E157" s="31"/>
      <c r="F157" s="32">
        <f>F146+F156</f>
        <v>1290</v>
      </c>
      <c r="G157" s="32">
        <f t="shared" ref="G157" si="64">G146+G156</f>
        <v>49.1</v>
      </c>
      <c r="H157" s="32">
        <f t="shared" ref="H157" si="65">H146+H156</f>
        <v>65.400000000000006</v>
      </c>
      <c r="I157" s="32">
        <f t="shared" ref="I157" si="66">I146+I156</f>
        <v>157</v>
      </c>
      <c r="J157" s="32">
        <f t="shared" si="60"/>
        <v>1417</v>
      </c>
      <c r="K157" s="32"/>
      <c r="L157" s="32">
        <f t="shared" ref="J157:L176" si="67">L146+L156</f>
        <v>0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97</v>
      </c>
      <c r="F158" s="40">
        <v>100</v>
      </c>
      <c r="G158" s="40">
        <v>12.8</v>
      </c>
      <c r="H158" s="40">
        <v>4.7</v>
      </c>
      <c r="I158" s="40">
        <v>15.9</v>
      </c>
      <c r="J158" s="40">
        <v>156</v>
      </c>
      <c r="K158" s="41">
        <v>324.19940000000003</v>
      </c>
      <c r="L158" s="40"/>
    </row>
    <row r="159" spans="1:12" ht="15" x14ac:dyDescent="0.25">
      <c r="A159" s="23"/>
      <c r="B159" s="15"/>
      <c r="C159" s="11"/>
      <c r="D159" s="6"/>
      <c r="E159" s="42" t="s">
        <v>55</v>
      </c>
      <c r="F159" s="43">
        <v>180</v>
      </c>
      <c r="G159" s="43">
        <v>3.8</v>
      </c>
      <c r="H159" s="43">
        <v>8.1999999999999993</v>
      </c>
      <c r="I159" s="43">
        <v>26.3</v>
      </c>
      <c r="J159" s="43">
        <v>196.2</v>
      </c>
      <c r="K159" s="44">
        <v>472.19940000000003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99</v>
      </c>
      <c r="F160" s="43">
        <v>200</v>
      </c>
      <c r="G160" s="43">
        <v>0.2</v>
      </c>
      <c r="H160" s="43">
        <v>0.1</v>
      </c>
      <c r="I160" s="43">
        <v>15</v>
      </c>
      <c r="J160" s="43">
        <v>60</v>
      </c>
      <c r="K160" s="44">
        <v>627.19960000000003</v>
      </c>
      <c r="L160" s="43"/>
    </row>
    <row r="161" spans="1:12" ht="51" x14ac:dyDescent="0.25">
      <c r="A161" s="23"/>
      <c r="B161" s="15"/>
      <c r="C161" s="11"/>
      <c r="D161" s="7" t="s">
        <v>23</v>
      </c>
      <c r="E161" s="42" t="s">
        <v>44</v>
      </c>
      <c r="F161" s="43">
        <v>25</v>
      </c>
      <c r="G161" s="43">
        <v>2</v>
      </c>
      <c r="H161" s="43">
        <v>0.3</v>
      </c>
      <c r="I161" s="43">
        <v>12.9</v>
      </c>
      <c r="J161" s="43">
        <v>65.5</v>
      </c>
      <c r="K161" s="44" t="s">
        <v>88</v>
      </c>
      <c r="L161" s="43"/>
    </row>
    <row r="162" spans="1:12" ht="25.5" x14ac:dyDescent="0.25">
      <c r="A162" s="23"/>
      <c r="B162" s="15"/>
      <c r="C162" s="11"/>
      <c r="D162" s="7" t="s">
        <v>24</v>
      </c>
      <c r="E162" s="42" t="s">
        <v>46</v>
      </c>
      <c r="F162" s="43">
        <v>20</v>
      </c>
      <c r="G162" s="43">
        <v>0.2</v>
      </c>
      <c r="H162" s="43">
        <v>0</v>
      </c>
      <c r="I162" s="43">
        <v>0.5</v>
      </c>
      <c r="J162" s="43">
        <v>2.8</v>
      </c>
      <c r="K162" s="44" t="s">
        <v>98</v>
      </c>
      <c r="L162" s="43"/>
    </row>
    <row r="163" spans="1:12" ht="38.25" x14ac:dyDescent="0.25">
      <c r="A163" s="23"/>
      <c r="B163" s="15"/>
      <c r="C163" s="11"/>
      <c r="D163" s="6"/>
      <c r="E163" s="42" t="s">
        <v>72</v>
      </c>
      <c r="F163" s="43">
        <v>10</v>
      </c>
      <c r="G163" s="43">
        <v>0.8</v>
      </c>
      <c r="H163" s="43">
        <v>1.8</v>
      </c>
      <c r="I163" s="43">
        <v>6.6</v>
      </c>
      <c r="J163" s="43">
        <v>46</v>
      </c>
      <c r="K163" s="44" t="s">
        <v>73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>SUM(G158:G164)</f>
        <v>19.8</v>
      </c>
      <c r="H165" s="19">
        <f>SUM(H158:H164)</f>
        <v>15.1</v>
      </c>
      <c r="I165" s="19">
        <f>SUM(I158:I164)</f>
        <v>77.2</v>
      </c>
      <c r="J165" s="19">
        <f>SUM(J158:J164)</f>
        <v>526.5</v>
      </c>
      <c r="K165" s="25"/>
      <c r="L165" s="19">
        <f t="shared" ref="L165" si="68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>
        <v>2.2000000000000002</v>
      </c>
      <c r="H167" s="43">
        <v>5.8</v>
      </c>
      <c r="I167" s="43">
        <v>10.4</v>
      </c>
      <c r="J167" s="43">
        <v>104.2</v>
      </c>
      <c r="K167" s="44">
        <v>120.1994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75</v>
      </c>
      <c r="F168" s="43">
        <v>180</v>
      </c>
      <c r="G168" s="43">
        <v>19.8</v>
      </c>
      <c r="H168" s="43">
        <v>20.3</v>
      </c>
      <c r="I168" s="43">
        <v>29.3</v>
      </c>
      <c r="J168" s="43">
        <v>386.1</v>
      </c>
      <c r="K168" s="44">
        <v>403.19940000000003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62</v>
      </c>
      <c r="F170" s="43">
        <v>200</v>
      </c>
      <c r="G170" s="43">
        <v>0.4</v>
      </c>
      <c r="H170" s="43">
        <v>0</v>
      </c>
      <c r="I170" s="43">
        <v>49.6</v>
      </c>
      <c r="J170" s="43">
        <v>142</v>
      </c>
      <c r="K170" s="44">
        <v>585.19939999999997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25.5" x14ac:dyDescent="0.25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1.3</v>
      </c>
      <c r="H172" s="43">
        <v>0.2</v>
      </c>
      <c r="I172" s="43">
        <v>9.9</v>
      </c>
      <c r="J172" s="43">
        <v>46</v>
      </c>
      <c r="K172" s="44" t="s">
        <v>51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650</v>
      </c>
      <c r="G175" s="19">
        <f t="shared" ref="G175:J175" si="69">SUM(G166:G174)</f>
        <v>23.7</v>
      </c>
      <c r="H175" s="19">
        <f t="shared" si="69"/>
        <v>26.3</v>
      </c>
      <c r="I175" s="19">
        <f t="shared" si="69"/>
        <v>99.200000000000017</v>
      </c>
      <c r="J175" s="19">
        <f t="shared" si="69"/>
        <v>678.3</v>
      </c>
      <c r="K175" s="25"/>
      <c r="L175" s="19">
        <f t="shared" ref="L175" si="70">SUM(L166:L174)</f>
        <v>0</v>
      </c>
    </row>
    <row r="176" spans="1:12" ht="15.75" thickBot="1" x14ac:dyDescent="0.25">
      <c r="A176" s="29">
        <f>A158</f>
        <v>2</v>
      </c>
      <c r="B176" s="30">
        <f>B158</f>
        <v>3</v>
      </c>
      <c r="C176" s="53" t="s">
        <v>4</v>
      </c>
      <c r="D176" s="54"/>
      <c r="E176" s="31"/>
      <c r="F176" s="32">
        <f>F165+F175</f>
        <v>1185</v>
      </c>
      <c r="G176" s="32">
        <f t="shared" ref="G176" si="71">G165+G175</f>
        <v>43.5</v>
      </c>
      <c r="H176" s="32">
        <f t="shared" ref="H176" si="72">H165+H175</f>
        <v>41.4</v>
      </c>
      <c r="I176" s="32">
        <f t="shared" ref="I176" si="73">I165+I175</f>
        <v>176.40000000000003</v>
      </c>
      <c r="J176" s="32">
        <f t="shared" si="67"/>
        <v>1204.8</v>
      </c>
      <c r="K176" s="32"/>
      <c r="L176" s="32">
        <f t="shared" ref="J176:L195" si="74">L165+L175</f>
        <v>0</v>
      </c>
    </row>
    <row r="177" spans="1:12" ht="25.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100</v>
      </c>
      <c r="F177" s="40">
        <v>210</v>
      </c>
      <c r="G177" s="40">
        <v>8.8000000000000007</v>
      </c>
      <c r="H177" s="40">
        <v>11.8</v>
      </c>
      <c r="I177" s="40">
        <v>44.3</v>
      </c>
      <c r="J177" s="40">
        <v>307.10000000000002</v>
      </c>
      <c r="K177" s="41" t="s">
        <v>101</v>
      </c>
      <c r="L177" s="40"/>
    </row>
    <row r="178" spans="1:12" ht="15" x14ac:dyDescent="0.25">
      <c r="A178" s="23"/>
      <c r="B178" s="15"/>
      <c r="C178" s="11"/>
      <c r="D178" s="6"/>
      <c r="E178" s="42" t="s">
        <v>59</v>
      </c>
      <c r="F178" s="43">
        <v>40</v>
      </c>
      <c r="G178" s="43">
        <v>5.0999999999999996</v>
      </c>
      <c r="H178" s="43">
        <v>4.5999999999999996</v>
      </c>
      <c r="I178" s="43">
        <v>0.3</v>
      </c>
      <c r="J178" s="43">
        <v>63</v>
      </c>
      <c r="K178" s="44">
        <v>324.19970000000001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4.5</v>
      </c>
      <c r="H179" s="43">
        <v>4.9000000000000004</v>
      </c>
      <c r="I179" s="43">
        <v>28</v>
      </c>
      <c r="J179" s="43">
        <v>179</v>
      </c>
      <c r="K179" s="44">
        <v>762.19970000000001</v>
      </c>
      <c r="L179" s="43"/>
    </row>
    <row r="180" spans="1:12" ht="51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1.6</v>
      </c>
      <c r="H180" s="43">
        <v>0.2</v>
      </c>
      <c r="I180" s="43">
        <v>10.3</v>
      </c>
      <c r="J180" s="43">
        <v>52.4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60</v>
      </c>
      <c r="F182" s="43">
        <v>20</v>
      </c>
      <c r="G182" s="43">
        <v>4.5999999999999996</v>
      </c>
      <c r="H182" s="43">
        <v>5.9</v>
      </c>
      <c r="I182" s="43">
        <v>3.2</v>
      </c>
      <c r="J182" s="43">
        <v>72.8</v>
      </c>
      <c r="K182" s="44">
        <v>3.1997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24.6</v>
      </c>
      <c r="H184" s="19">
        <f>SUM(H177:H183)</f>
        <v>27.4</v>
      </c>
      <c r="I184" s="19">
        <f>SUM(I177:I183)</f>
        <v>86.1</v>
      </c>
      <c r="J184" s="19">
        <f>SUM(J177:J183)</f>
        <v>674.3</v>
      </c>
      <c r="K184" s="25"/>
      <c r="L184" s="19">
        <f t="shared" ref="L184" si="75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76</v>
      </c>
      <c r="F186" s="43">
        <v>200</v>
      </c>
      <c r="G186" s="43">
        <v>1.7</v>
      </c>
      <c r="H186" s="43">
        <v>4</v>
      </c>
      <c r="I186" s="43">
        <v>16.5</v>
      </c>
      <c r="J186" s="43">
        <v>103</v>
      </c>
      <c r="K186" s="44">
        <v>129.1994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80</v>
      </c>
      <c r="G187" s="43">
        <v>10.7</v>
      </c>
      <c r="H187" s="43">
        <v>19</v>
      </c>
      <c r="I187" s="43">
        <v>1.4</v>
      </c>
      <c r="J187" s="43">
        <v>195.2</v>
      </c>
      <c r="K187" s="44" t="s">
        <v>78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61</v>
      </c>
      <c r="F188" s="43">
        <v>180</v>
      </c>
      <c r="G188" s="43">
        <v>6.1</v>
      </c>
      <c r="H188" s="43">
        <v>10.9</v>
      </c>
      <c r="I188" s="43">
        <v>41</v>
      </c>
      <c r="J188" s="43">
        <v>293.39999999999998</v>
      </c>
      <c r="K188" s="44">
        <v>469.19940000000003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0.2</v>
      </c>
      <c r="H189" s="43">
        <v>0.1</v>
      </c>
      <c r="I189" s="43">
        <v>15</v>
      </c>
      <c r="J189" s="43">
        <v>60</v>
      </c>
      <c r="K189" s="44">
        <v>627.19960000000003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25.5" x14ac:dyDescent="0.25">
      <c r="A191" s="23"/>
      <c r="B191" s="15"/>
      <c r="C191" s="11"/>
      <c r="D191" s="7" t="s">
        <v>32</v>
      </c>
      <c r="E191" s="42" t="s">
        <v>50</v>
      </c>
      <c r="F191" s="43">
        <v>20</v>
      </c>
      <c r="G191" s="43">
        <v>1.3</v>
      </c>
      <c r="H191" s="43">
        <v>0.2</v>
      </c>
      <c r="I191" s="43">
        <v>9.9</v>
      </c>
      <c r="J191" s="43">
        <v>46</v>
      </c>
      <c r="K191" s="44" t="s">
        <v>51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680</v>
      </c>
      <c r="G194" s="19">
        <f t="shared" ref="G194:J194" si="76">SUM(G185:G193)</f>
        <v>20</v>
      </c>
      <c r="H194" s="19">
        <f t="shared" si="76"/>
        <v>34.200000000000003</v>
      </c>
      <c r="I194" s="19">
        <f t="shared" si="76"/>
        <v>83.800000000000011</v>
      </c>
      <c r="J194" s="19">
        <f t="shared" si="76"/>
        <v>697.59999999999991</v>
      </c>
      <c r="K194" s="25"/>
      <c r="L194" s="19">
        <f t="shared" ref="L194" si="77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3" t="s">
        <v>4</v>
      </c>
      <c r="D195" s="54"/>
      <c r="E195" s="31"/>
      <c r="F195" s="32">
        <f>F184+F194</f>
        <v>1180</v>
      </c>
      <c r="G195" s="32">
        <f t="shared" ref="G195" si="78">G184+G194</f>
        <v>44.6</v>
      </c>
      <c r="H195" s="32">
        <f t="shared" ref="H195" si="79">H184+H194</f>
        <v>61.6</v>
      </c>
      <c r="I195" s="32">
        <f t="shared" ref="I195" si="80">I184+I194</f>
        <v>169.9</v>
      </c>
      <c r="J195" s="32">
        <f t="shared" si="74"/>
        <v>1371.8999999999999</v>
      </c>
      <c r="K195" s="32"/>
      <c r="L195" s="32">
        <f t="shared" ref="J195:L233" si="81">L184+L194</f>
        <v>0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102</v>
      </c>
      <c r="F196" s="40">
        <v>200</v>
      </c>
      <c r="G196" s="40">
        <v>13.9</v>
      </c>
      <c r="H196" s="40">
        <v>15.5</v>
      </c>
      <c r="I196" s="40">
        <v>14.2</v>
      </c>
      <c r="J196" s="40">
        <v>252.9</v>
      </c>
      <c r="K196" s="41">
        <v>394.19940000000003</v>
      </c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83</v>
      </c>
      <c r="F198" s="43">
        <v>200</v>
      </c>
      <c r="G198" s="43">
        <v>0.6</v>
      </c>
      <c r="H198" s="43">
        <v>0</v>
      </c>
      <c r="I198" s="43">
        <v>31.4</v>
      </c>
      <c r="J198" s="43">
        <v>124</v>
      </c>
      <c r="K198" s="44">
        <v>588.19939999999997</v>
      </c>
      <c r="L198" s="43"/>
    </row>
    <row r="199" spans="1:12" ht="51" x14ac:dyDescent="0.25">
      <c r="A199" s="23"/>
      <c r="B199" s="15"/>
      <c r="C199" s="11"/>
      <c r="D199" s="7" t="s">
        <v>23</v>
      </c>
      <c r="E199" s="42" t="s">
        <v>44</v>
      </c>
      <c r="F199" s="43">
        <v>45</v>
      </c>
      <c r="G199" s="43">
        <v>1.6</v>
      </c>
      <c r="H199" s="43">
        <v>0.2</v>
      </c>
      <c r="I199" s="43">
        <v>10.3</v>
      </c>
      <c r="J199" s="43">
        <v>52.4</v>
      </c>
      <c r="K199" s="44" t="s">
        <v>45</v>
      </c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 t="s">
        <v>65</v>
      </c>
      <c r="F201" s="43">
        <v>60</v>
      </c>
      <c r="G201" s="43">
        <v>3.3</v>
      </c>
      <c r="H201" s="43">
        <v>7.2</v>
      </c>
      <c r="I201" s="43">
        <v>20.5</v>
      </c>
      <c r="J201" s="43">
        <v>160</v>
      </c>
      <c r="K201" s="44">
        <v>113.1986</v>
      </c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505</v>
      </c>
      <c r="G203" s="19">
        <f>SUM(G196:G202)</f>
        <v>19.400000000000002</v>
      </c>
      <c r="H203" s="19">
        <f>SUM(H196:H202)</f>
        <v>22.9</v>
      </c>
      <c r="I203" s="19">
        <f>SUM(I196:I202)</f>
        <v>76.399999999999991</v>
      </c>
      <c r="J203" s="19">
        <f>SUM(J196:J202)</f>
        <v>589.29999999999995</v>
      </c>
      <c r="K203" s="25"/>
      <c r="L203" s="19">
        <f t="shared" ref="L203" si="82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56</v>
      </c>
      <c r="F205" s="43">
        <v>255</v>
      </c>
      <c r="G205" s="43">
        <v>4.4000000000000004</v>
      </c>
      <c r="H205" s="43">
        <v>2.8</v>
      </c>
      <c r="I205" s="43">
        <v>16</v>
      </c>
      <c r="J205" s="43">
        <v>123.9</v>
      </c>
      <c r="K205" s="44">
        <v>131.1994</v>
      </c>
      <c r="L205" s="43"/>
    </row>
    <row r="206" spans="1:12" ht="25.5" x14ac:dyDescent="0.25">
      <c r="A206" s="23"/>
      <c r="B206" s="15"/>
      <c r="C206" s="11"/>
      <c r="D206" s="7" t="s">
        <v>28</v>
      </c>
      <c r="E206" s="42" t="s">
        <v>103</v>
      </c>
      <c r="F206" s="43">
        <v>80</v>
      </c>
      <c r="G206" s="43">
        <v>10.5</v>
      </c>
      <c r="H206" s="43">
        <v>8.5</v>
      </c>
      <c r="I206" s="43">
        <v>5.4</v>
      </c>
      <c r="J206" s="43">
        <v>140.80000000000001</v>
      </c>
      <c r="K206" s="44" t="s">
        <v>80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66</v>
      </c>
      <c r="F207" s="43">
        <v>150</v>
      </c>
      <c r="G207" s="43">
        <v>3.8</v>
      </c>
      <c r="H207" s="43">
        <v>6.1</v>
      </c>
      <c r="I207" s="43">
        <v>38.9</v>
      </c>
      <c r="J207" s="43">
        <v>228</v>
      </c>
      <c r="K207" s="44">
        <v>465.19940000000003</v>
      </c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40</v>
      </c>
      <c r="F208" s="43">
        <v>200</v>
      </c>
      <c r="G208" s="43">
        <v>0.2</v>
      </c>
      <c r="H208" s="43">
        <v>0.1</v>
      </c>
      <c r="I208" s="43">
        <v>15</v>
      </c>
      <c r="J208" s="43">
        <v>60</v>
      </c>
      <c r="K208" s="44">
        <v>627.19960000000003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25.5" x14ac:dyDescent="0.25">
      <c r="A210" s="23"/>
      <c r="B210" s="15"/>
      <c r="C210" s="11"/>
      <c r="D210" s="7" t="s">
        <v>32</v>
      </c>
      <c r="E210" s="42" t="s">
        <v>50</v>
      </c>
      <c r="F210" s="43">
        <v>20</v>
      </c>
      <c r="G210" s="43">
        <v>1.3</v>
      </c>
      <c r="H210" s="43">
        <v>0.2</v>
      </c>
      <c r="I210" s="43">
        <v>9.9</v>
      </c>
      <c r="J210" s="43">
        <v>46</v>
      </c>
      <c r="K210" s="44" t="s">
        <v>51</v>
      </c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.75" thickBot="1" x14ac:dyDescent="0.3">
      <c r="A213" s="24"/>
      <c r="B213" s="17"/>
      <c r="C213" s="8"/>
      <c r="D213" s="18" t="s">
        <v>33</v>
      </c>
      <c r="E213" s="9"/>
      <c r="F213" s="19">
        <f>SUM(F204:F212)</f>
        <v>705</v>
      </c>
      <c r="G213" s="19">
        <f t="shared" ref="G213:J213" si="83">SUM(G204:G212)</f>
        <v>20.2</v>
      </c>
      <c r="H213" s="19">
        <f t="shared" si="83"/>
        <v>17.7</v>
      </c>
      <c r="I213" s="19">
        <f t="shared" si="83"/>
        <v>85.2</v>
      </c>
      <c r="J213" s="19">
        <f t="shared" si="83"/>
        <v>598.70000000000005</v>
      </c>
      <c r="K213" s="25"/>
      <c r="L213" s="19">
        <f t="shared" ref="L213" si="84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3" t="s">
        <v>4</v>
      </c>
      <c r="D214" s="54"/>
      <c r="E214" s="31"/>
      <c r="F214" s="32">
        <f>F203+F213</f>
        <v>1210</v>
      </c>
      <c r="G214" s="32">
        <f t="shared" ref="G214:J214" si="85">G203+G213</f>
        <v>39.6</v>
      </c>
      <c r="H214" s="32">
        <f t="shared" si="85"/>
        <v>40.599999999999994</v>
      </c>
      <c r="I214" s="32">
        <f t="shared" si="85"/>
        <v>161.6</v>
      </c>
      <c r="J214" s="32">
        <f t="shared" si="85"/>
        <v>1188</v>
      </c>
      <c r="K214" s="32"/>
      <c r="L214" s="40"/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3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19">
        <f t="shared" ref="L221" si="86">SUM(L214:L220)</f>
        <v>0</v>
      </c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87">SUM(G215:G221)</f>
        <v>0</v>
      </c>
      <c r="H222" s="19">
        <f t="shared" si="87"/>
        <v>0</v>
      </c>
      <c r="I222" s="19">
        <f t="shared" si="87"/>
        <v>0</v>
      </c>
      <c r="J222" s="19">
        <f t="shared" si="87"/>
        <v>0</v>
      </c>
      <c r="K222" s="25"/>
      <c r="L222" s="43"/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19">
        <f t="shared" ref="L231" si="88">SUM(L222:L230)</f>
        <v>0</v>
      </c>
    </row>
    <row r="232" spans="1:12" ht="15.75" thickBot="1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89">SUM(G223:G231)</f>
        <v>0</v>
      </c>
      <c r="H232" s="19">
        <f t="shared" si="89"/>
        <v>0</v>
      </c>
      <c r="I232" s="19">
        <f t="shared" si="89"/>
        <v>0</v>
      </c>
      <c r="J232" s="19">
        <f t="shared" si="89"/>
        <v>0</v>
      </c>
      <c r="K232" s="25"/>
      <c r="L232" s="32">
        <f t="shared" ref="L232" si="90">L221+L231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3" t="s">
        <v>4</v>
      </c>
      <c r="D233" s="54"/>
      <c r="E233" s="31"/>
      <c r="F233" s="32">
        <f>F222+F232</f>
        <v>0</v>
      </c>
      <c r="G233" s="32">
        <f t="shared" ref="G233" si="91">G222+G232</f>
        <v>0</v>
      </c>
      <c r="H233" s="32">
        <f t="shared" ref="H233" si="92">H222+H232</f>
        <v>0</v>
      </c>
      <c r="I233" s="32">
        <f t="shared" ref="I233" si="93">I222+I232</f>
        <v>0</v>
      </c>
      <c r="J233" s="32">
        <f t="shared" si="81"/>
        <v>0</v>
      </c>
      <c r="K233" s="32"/>
      <c r="L233" s="32">
        <f>L203+L213</f>
        <v>0</v>
      </c>
    </row>
    <row r="234" spans="1:12" ht="13.5" thickBot="1" x14ac:dyDescent="0.25">
      <c r="A234" s="27"/>
      <c r="B234" s="28"/>
      <c r="C234" s="55" t="s">
        <v>5</v>
      </c>
      <c r="D234" s="55"/>
      <c r="E234" s="55"/>
      <c r="F234" s="34">
        <f>(F24+F43+F62+F81+F100+F138+F157+F176+F195+F233)/(IF(F24=0,0,1)+IF(F43=0,0,1)+IF(F62=0,0,1)+IF(F81=0,0,1)+IF(F100=0,0,1)+IF(F138=0,0,1)+IF(F157=0,0,1)+IF(F176=0,0,1)+IF(F195=0,0,1)+IF(F233=0,0,1))</f>
        <v>1236.1111111111111</v>
      </c>
      <c r="G234" s="34">
        <f>(G24+G43+G62+G81+G100+G138+G157+G176+G195+G233)/(IF(G24=0,0,1)+IF(G43=0,0,1)+IF(G62=0,0,1)+IF(G81=0,0,1)+IF(G100=0,0,1)+IF(G138=0,0,1)+IF(G157=0,0,1)+IF(G176=0,0,1)+IF(G195=0,0,1)+IF(G233=0,0,1))</f>
        <v>44.300000000000004</v>
      </c>
      <c r="H234" s="34">
        <f>(H24+H43+H62+H81+H100+H138+H157+H176+H195+H233)/(IF(H24=0,0,1)+IF(H43=0,0,1)+IF(H62=0,0,1)+IF(H81=0,0,1)+IF(H100=0,0,1)+IF(H138=0,0,1)+IF(H157=0,0,1)+IF(H176=0,0,1)+IF(H195=0,0,1)+IF(H233=0,0,1))</f>
        <v>51.844444444444449</v>
      </c>
      <c r="I234" s="34">
        <f>(I24+I43+I62+I81+I100+I138+I157+I176+I195+I233)/(IF(I24=0,0,1)+IF(I43=0,0,1)+IF(I62=0,0,1)+IF(I81=0,0,1)+IF(I100=0,0,1)+IF(I138=0,0,1)+IF(I157=0,0,1)+IF(I176=0,0,1)+IF(I195=0,0,1)+IF(I233=0,0,1))</f>
        <v>166.63333333333335</v>
      </c>
      <c r="J234" s="34">
        <f>(J24+J43+J62+J81+J100+J138+J157+J176+J195+J233)/(IF(J24=0,0,1)+IF(J43=0,0,1)+IF(J62=0,0,1)+IF(J81=0,0,1)+IF(J100=0,0,1)+IF(J138=0,0,1)+IF(J157=0,0,1)+IF(J176=0,0,1)+IF(J195=0,0,1)+IF(J233=0,0,1))</f>
        <v>1335.3444444444442</v>
      </c>
      <c r="K234" s="34"/>
      <c r="L234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5">
    <mergeCell ref="C1:E1"/>
    <mergeCell ref="H1:K1"/>
    <mergeCell ref="H2:K2"/>
    <mergeCell ref="C43:D43"/>
    <mergeCell ref="C62:D62"/>
    <mergeCell ref="C81:D81"/>
    <mergeCell ref="C100:D100"/>
    <mergeCell ref="C24:D24"/>
    <mergeCell ref="C234:E234"/>
    <mergeCell ref="C233:D233"/>
    <mergeCell ref="C119:D119"/>
    <mergeCell ref="C157:D157"/>
    <mergeCell ref="C176:D176"/>
    <mergeCell ref="C195:D195"/>
    <mergeCell ref="C214:D2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2022-05-16T14:23:56Z</dcterms:created>
  <dcterms:modified xsi:type="dcterms:W3CDTF">2025-01-21T08:05:54Z</dcterms:modified>
</cp:coreProperties>
</file>